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февраль\"/>
    </mc:Choice>
  </mc:AlternateContent>
  <xr:revisionPtr revIDLastSave="0" documentId="13_ncr:1_{3BEE9E21-56F1-4DFC-9066-EA352349A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  <c r="K3" i="3"/>
  <c r="I22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K21" i="3" l="1"/>
  <c r="I21" i="3"/>
  <c r="G21" i="3"/>
  <c r="E23" i="3"/>
  <c r="F21" i="3"/>
  <c r="H21" i="3"/>
  <c r="I23" i="3" l="1"/>
  <c r="G23" i="3"/>
  <c r="F23" i="3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<sst xmlns="http://schemas.openxmlformats.org/spreadsheetml/2006/main" count="52" uniqueCount="52">
  <si>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</si>
  <si>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</si>
  <si>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</si>
  <si>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</si>
  <si>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</si>
  <si>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</si>
  <si>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</si>
  <si>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</si>
  <si>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</si>
  <si>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</si>
  <si>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</si>
  <si>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</si>
  <si>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</si>
  <si>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</si>
  <si>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</si>
  <si>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</si>
  <si>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</si>
  <si>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</si>
  <si>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</si>
  <si>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</si>
  <si>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</si>
  <si>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</si>
  <si>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</si>
  <si>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</si>
  <si>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</si>
  <si>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</si>
  <si>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</si>
  <si>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</si>
  <si>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</si>
  <si>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</si>
  <si>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</si>
  <si>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</si>
  <si>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</si>
  <si>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</si>
  <si>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</si>
  <si>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</si>
  <si>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</si>
  <si>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</si>
  <si>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</si>
  <si>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 xml:space="preserve">Сведения об исполнении бюджета городского округа Реутов по расходам в разрезе муниципальных программ по состоянию на 01.02.2025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</si>
  <si>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</si>
  <si>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</si>
  <si>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</si>
  <si>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</si>
  <si>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</si>
  <si>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</si>
  <si>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</si>
  <si>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значений по отчету План ф. 0503117 , тыс. руб.</t>
  </si>
  <si>
    <t>% исполнения от утвержденных бюджетных значений по отчету План ф. 0503117</t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</si>
  <si>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01.03.2025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</si>
  <si>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01.03.2025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</si>
  <si>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01.03.2024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</si>
</sst>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10" zoomScaleNormal="100" workbookViewId="0">
      <selection activeCell="D30" sqref="D30"/>
    </sheetView>
  </sheetViews>
  <sheetFormatPr defaultRowHeight="15" x14ac:dyDescent="0.25"/>
  <cols>
    <col min="1" max="1" width="13.85546875" customWidth="1"/>
    <col min="2" max="2" width="55.5703125" customWidth="1"/>
    <col min="3" max="4" width="15.42578125" customWidth="1"/>
    <col min="5" max="5" width="14" customWidth="1"/>
    <col min="6" max="7" width="14.7109375" customWidth="1"/>
    <col min="8" max="8" width="13.42578125" customWidth="1"/>
    <col min="9" max="9" width="14.42578125" customWidth="1"/>
    <col min="10" max="10" width="19.140625" customWidth="1"/>
    <col min="11" max="11" width="16.140625" customWidth="1"/>
  </cols>
  <sheetData>
    <row r="1" spans="1:11" ht="57" customHeight="1" thickBot="1" x14ac:dyDescent="0.3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30.5" customHeight="1" thickBot="1" x14ac:dyDescent="0.3">
      <c r="A2" s="1" t="s">
        <v>0</v>
      </c>
      <c r="B2" s="1" t="s">
        <v>1</v>
      </c>
      <c r="C2" s="19" t="s">
        <v>46</v>
      </c>
      <c r="D2" s="19" t="s">
        <v>49</v>
      </c>
      <c r="E2" s="19" t="s">
        <v>50</v>
      </c>
      <c r="F2" s="19" t="s">
        <v>44</v>
      </c>
      <c r="G2" s="20" t="s">
        <v>45</v>
      </c>
      <c r="H2" s="20" t="s">
        <v>47</v>
      </c>
      <c r="I2" s="20" t="s">
        <v>48</v>
      </c>
      <c r="J2" s="19" t="s">
        <v>51</v>
      </c>
      <c r="K2" s="21" t="s">
        <v>43</v>
      </c>
    </row>
    <row r="3" spans="1:11" ht="24" customHeight="1" thickBot="1" x14ac:dyDescent="0.3">
      <c r="A3" s="12" t="s">
        <v>2</v>
      </c>
      <c r="B3" s="13" t="s">
        <v>22</v>
      </c>
      <c r="C3" s="14">
        <v>2500</v>
      </c>
      <c r="D3" s="14">
        <v>2500</v>
      </c>
      <c r="E3" s="14">
        <v>340</v>
      </c>
      <c r="F3" s="15">
        <f>SUM(E3-C3)</f>
        <v>-2160</v>
      </c>
      <c r="G3" s="23">
        <f>E3/C3*100</f>
        <v>13.600000000000001</v>
      </c>
      <c r="H3" s="15">
        <f>SUM(E3-D3)</f>
        <v>-2160</v>
      </c>
      <c r="I3" s="23">
        <f>E3/D3*100</f>
        <v>13.600000000000001</v>
      </c>
      <c r="J3" s="31">
        <v>110</v>
      </c>
      <c r="K3" s="28">
        <f>E3/J3*100</f>
        <v>309.09090909090907</v>
      </c>
    </row>
    <row r="4" spans="1:11" ht="24" customHeight="1" thickBot="1" x14ac:dyDescent="0.3">
      <c r="A4" s="2" t="s">
        <v>6</v>
      </c>
      <c r="B4" s="6" t="s">
        <v>37</v>
      </c>
      <c r="C4" s="3">
        <v>296748.52695000003</v>
      </c>
      <c r="D4" s="3">
        <v>296248.52695000003</v>
      </c>
      <c r="E4" s="3">
        <v>31953.86231</v>
      </c>
      <c r="F4" s="7">
        <f t="shared" ref="F4:F23" si="0">SUM(E4-C4)</f>
        <v>-264794.66464000003</v>
      </c>
      <c r="G4" s="23">
        <f t="shared" ref="G4:G23" si="1">E4/C4*100</f>
        <v>10.767993573017465</v>
      </c>
      <c r="H4" s="7">
        <f t="shared" ref="H4:H23" si="2">SUM(E4-D4)</f>
        <v>-264294.66464000003</v>
      </c>
      <c r="I4" s="23">
        <f t="shared" ref="I4:I23" si="3">E4/D4*100</f>
        <v>10.786167492199237</v>
      </c>
      <c r="J4" s="22">
        <v>30595.761450000002</v>
      </c>
      <c r="K4" s="28">
        <f>E4/J4*100</f>
        <v>104.43885295098612</v>
      </c>
    </row>
    <row r="5" spans="1:11" ht="24" customHeight="1" thickBot="1" x14ac:dyDescent="0.3">
      <c r="A5" s="2" t="s">
        <v>7</v>
      </c>
      <c r="B5" s="6" t="s">
        <v>23</v>
      </c>
      <c r="C5" s="3">
        <v>2774029.92772</v>
      </c>
      <c r="D5" s="3">
        <v>2780453.5777199999</v>
      </c>
      <c r="E5" s="3">
        <v>227452.79904000001</v>
      </c>
      <c r="F5" s="7">
        <f t="shared" si="0"/>
        <v>-2546577.1286800001</v>
      </c>
      <c r="G5" s="23">
        <f t="shared" si="1"/>
        <v>8.1993635601092993</v>
      </c>
      <c r="H5" s="7">
        <f t="shared" si="2"/>
        <v>-2553000.77868</v>
      </c>
      <c r="I5" s="23">
        <f t="shared" si="3"/>
        <v>8.1804206645490414</v>
      </c>
      <c r="J5" s="22">
        <v>222721.29037</v>
      </c>
      <c r="K5" s="28">
        <f>E5/J5*100</f>
        <v>102.12440789209676</v>
      </c>
    </row>
    <row r="6" spans="1:11" ht="24" customHeight="1" thickBot="1" x14ac:dyDescent="0.3">
      <c r="A6" s="2" t="s">
        <v>8</v>
      </c>
      <c r="B6" s="6" t="s">
        <v>24</v>
      </c>
      <c r="C6" s="3">
        <v>43290.2</v>
      </c>
      <c r="D6" s="3">
        <v>43290.2</v>
      </c>
      <c r="E6" s="3">
        <v>1931.3758499999999</v>
      </c>
      <c r="F6" s="7">
        <f t="shared" si="0"/>
        <v>-41358.82415</v>
      </c>
      <c r="G6" s="23">
        <f t="shared" si="1"/>
        <v>4.4614620630073318</v>
      </c>
      <c r="H6" s="7">
        <f t="shared" si="2"/>
        <v>-41358.82415</v>
      </c>
      <c r="I6" s="23">
        <f t="shared" si="3"/>
        <v>4.4614620630073318</v>
      </c>
      <c r="J6" s="22">
        <v>1121.0112200000001</v>
      </c>
      <c r="K6" s="28">
        <f>E6/J6*100</f>
        <v>172.28871714593541</v>
      </c>
    </row>
    <row r="7" spans="1:11" ht="24" customHeight="1" thickBot="1" x14ac:dyDescent="0.3">
      <c r="A7" s="4" t="s">
        <v>9</v>
      </c>
      <c r="B7" s="8" t="s">
        <v>25</v>
      </c>
      <c r="C7" s="5">
        <v>186807.53</v>
      </c>
      <c r="D7" s="5">
        <v>187807.53</v>
      </c>
      <c r="E7" s="5">
        <v>19568.293079999999</v>
      </c>
      <c r="F7" s="7">
        <f t="shared" si="0"/>
        <v>-167239.23692</v>
      </c>
      <c r="G7" s="23">
        <f t="shared" si="1"/>
        <v>10.475109370591218</v>
      </c>
      <c r="H7" s="7">
        <f t="shared" si="2"/>
        <v>-168239.23692</v>
      </c>
      <c r="I7" s="23">
        <f t="shared" si="3"/>
        <v>10.419333601799673</v>
      </c>
      <c r="J7" s="22">
        <v>29009.073779999999</v>
      </c>
      <c r="K7" s="28">
        <f>E7/J7*100</f>
        <v>67.455766524649107</v>
      </c>
    </row>
    <row r="8" spans="1:11" ht="24" customHeight="1" thickBot="1" x14ac:dyDescent="0.3">
      <c r="A8" s="2" t="s">
        <v>10</v>
      </c>
      <c r="B8" s="6" t="s">
        <v>26</v>
      </c>
      <c r="C8" s="3">
        <v>999</v>
      </c>
      <c r="D8" s="3">
        <v>999</v>
      </c>
      <c r="E8" s="3">
        <v>101.2313</v>
      </c>
      <c r="F8" s="7">
        <f t="shared" si="0"/>
        <v>-897.76869999999997</v>
      </c>
      <c r="G8" s="23">
        <f t="shared" si="1"/>
        <v>10.133263263263263</v>
      </c>
      <c r="H8" s="7">
        <f t="shared" si="2"/>
        <v>-897.76869999999997</v>
      </c>
      <c r="I8" s="23">
        <f t="shared" si="3"/>
        <v>10.133263263263263</v>
      </c>
      <c r="J8" s="22">
        <v>58.045540000000003</v>
      </c>
      <c r="K8" s="28">
        <f>E8/J8*100</f>
        <v>174.39979023366826</v>
      </c>
    </row>
    <row r="9" spans="1:11" ht="24" customHeight="1" thickBot="1" x14ac:dyDescent="0.3">
      <c r="A9" s="2" t="s">
        <v>11</v>
      </c>
      <c r="B9" s="6" t="s">
        <v>27</v>
      </c>
      <c r="C9" s="3">
        <v>300</v>
      </c>
      <c r="D9" s="3">
        <v>300</v>
      </c>
      <c r="E9" s="3">
        <v>42.4</v>
      </c>
      <c r="F9" s="7">
        <f t="shared" si="0"/>
        <v>-257.60000000000002</v>
      </c>
      <c r="G9" s="23">
        <f t="shared" si="1"/>
        <v>14.133333333333335</v>
      </c>
      <c r="H9" s="7">
        <f t="shared" si="2"/>
        <v>-257.60000000000002</v>
      </c>
      <c r="I9" s="23">
        <f t="shared" si="3"/>
        <v>14.133333333333335</v>
      </c>
      <c r="J9" s="22">
        <v>0</v>
      </c>
      <c r="K9" s="28"/>
    </row>
    <row r="10" spans="1:11" ht="24" customHeight="1" thickBot="1" x14ac:dyDescent="0.3">
      <c r="A10" s="2" t="s">
        <v>12</v>
      </c>
      <c r="B10" s="6" t="s">
        <v>28</v>
      </c>
      <c r="C10" s="3">
        <v>153583.2984</v>
      </c>
      <c r="D10" s="3">
        <v>175405.69039</v>
      </c>
      <c r="E10" s="3">
        <v>10452.95181</v>
      </c>
      <c r="F10" s="7">
        <f t="shared" si="0"/>
        <v>-143130.34659</v>
      </c>
      <c r="G10" s="23">
        <f t="shared" si="1"/>
        <v>6.806047219259356</v>
      </c>
      <c r="H10" s="7">
        <f t="shared" si="2"/>
        <v>-164952.73858</v>
      </c>
      <c r="I10" s="23">
        <f t="shared" si="3"/>
        <v>5.9593002865293192</v>
      </c>
      <c r="J10" s="22">
        <v>6415.3178900000003</v>
      </c>
      <c r="K10" s="28">
        <f>E10/J10*100</f>
        <v>162.93739436191836</v>
      </c>
    </row>
    <row r="11" spans="1:11" ht="24" customHeight="1" thickBot="1" x14ac:dyDescent="0.3">
      <c r="A11" s="2" t="s">
        <v>13</v>
      </c>
      <c r="B11" s="6" t="s">
        <v>29</v>
      </c>
      <c r="C11" s="3">
        <v>47431</v>
      </c>
      <c r="D11" s="3">
        <v>47431</v>
      </c>
      <c r="E11" s="3">
        <v>0</v>
      </c>
      <c r="F11" s="7">
        <f t="shared" si="0"/>
        <v>-47431</v>
      </c>
      <c r="G11" s="23">
        <f t="shared" si="1"/>
        <v>0</v>
      </c>
      <c r="H11" s="7">
        <f t="shared" si="2"/>
        <v>-47431</v>
      </c>
      <c r="I11" s="23">
        <f t="shared" si="3"/>
        <v>0</v>
      </c>
      <c r="J11" s="22">
        <v>0</v>
      </c>
      <c r="K11" s="28"/>
    </row>
    <row r="12" spans="1:11" ht="24" customHeight="1" thickBot="1" x14ac:dyDescent="0.3">
      <c r="A12" s="2" t="s">
        <v>14</v>
      </c>
      <c r="B12" s="6" t="s">
        <v>38</v>
      </c>
      <c r="C12" s="3">
        <v>1512349.12</v>
      </c>
      <c r="D12" s="3">
        <v>1521947.8202800001</v>
      </c>
      <c r="E12" s="3">
        <v>231344.1796</v>
      </c>
      <c r="F12" s="7">
        <f t="shared" si="0"/>
        <v>-1281004.9404000002</v>
      </c>
      <c r="G12" s="23">
        <f t="shared" si="1"/>
        <v>15.297008907572875</v>
      </c>
      <c r="H12" s="7">
        <f t="shared" si="2"/>
        <v>-1290603.6406800002</v>
      </c>
      <c r="I12" s="23">
        <f t="shared" si="3"/>
        <v>15.20053293006054</v>
      </c>
      <c r="J12" s="22">
        <v>0</v>
      </c>
      <c r="K12" s="28"/>
    </row>
    <row r="13" spans="1:11" ht="24" customHeight="1" thickBot="1" x14ac:dyDescent="0.3">
      <c r="A13" s="2" t="s">
        <v>15</v>
      </c>
      <c r="B13" s="6" t="s">
        <v>30</v>
      </c>
      <c r="C13" s="3">
        <v>51381.5</v>
      </c>
      <c r="D13" s="3">
        <v>51381.5</v>
      </c>
      <c r="E13" s="3">
        <v>0</v>
      </c>
      <c r="F13" s="7">
        <f t="shared" si="0"/>
        <v>-51381.5</v>
      </c>
      <c r="G13" s="23">
        <f t="shared" si="1"/>
        <v>0</v>
      </c>
      <c r="H13" s="7">
        <f t="shared" si="2"/>
        <v>-51381.5</v>
      </c>
      <c r="I13" s="23">
        <f t="shared" si="3"/>
        <v>0</v>
      </c>
      <c r="J13" s="22">
        <v>0</v>
      </c>
      <c r="K13" s="28"/>
    </row>
    <row r="14" spans="1:11" ht="24" customHeight="1" thickBot="1" x14ac:dyDescent="0.3">
      <c r="A14" s="2" t="s">
        <v>16</v>
      </c>
      <c r="B14" s="6" t="s">
        <v>31</v>
      </c>
      <c r="C14" s="3">
        <v>663795.43600999995</v>
      </c>
      <c r="D14" s="3">
        <v>672766.06155999994</v>
      </c>
      <c r="E14" s="3">
        <v>62044.523950000003</v>
      </c>
      <c r="F14" s="7">
        <f t="shared" si="0"/>
        <v>-601750.91206</v>
      </c>
      <c r="G14" s="23">
        <f t="shared" si="1"/>
        <v>9.3469343993900722</v>
      </c>
      <c r="H14" s="7">
        <f t="shared" si="2"/>
        <v>-610721.53761</v>
      </c>
      <c r="I14" s="23">
        <f t="shared" si="3"/>
        <v>9.2223028917558771</v>
      </c>
      <c r="J14" s="22">
        <v>61223.918409999998</v>
      </c>
      <c r="K14" s="28">
        <f>E14/J14*100</f>
        <v>101.34033489085856</v>
      </c>
    </row>
    <row r="15" spans="1:11" ht="24" customHeight="1" thickBot="1" x14ac:dyDescent="0.3">
      <c r="A15" s="2" t="s">
        <v>17</v>
      </c>
      <c r="B15" s="6" t="s">
        <v>32</v>
      </c>
      <c r="C15" s="3">
        <v>95814.947</v>
      </c>
      <c r="D15" s="3">
        <v>95814.947</v>
      </c>
      <c r="E15" s="3">
        <v>4969.4128499999997</v>
      </c>
      <c r="F15" s="7">
        <f t="shared" si="0"/>
        <v>-90845.534150000007</v>
      </c>
      <c r="G15" s="23">
        <f t="shared" si="1"/>
        <v>5.1864693407386637</v>
      </c>
      <c r="H15" s="7">
        <f t="shared" si="2"/>
        <v>-90845.534150000007</v>
      </c>
      <c r="I15" s="23">
        <f t="shared" si="3"/>
        <v>5.1864693407386637</v>
      </c>
      <c r="J15" s="22">
        <v>4721.5781999999999</v>
      </c>
      <c r="K15" s="28">
        <f>E15/J15*100</f>
        <v>105.24897903840711</v>
      </c>
    </row>
    <row r="16" spans="1:11" ht="24" customHeight="1" thickBot="1" x14ac:dyDescent="0.3">
      <c r="A16" s="2" t="s">
        <v>18</v>
      </c>
      <c r="B16" s="6" t="s">
        <v>33</v>
      </c>
      <c r="C16" s="3">
        <v>233939.32066</v>
      </c>
      <c r="D16" s="3">
        <v>238489.32066</v>
      </c>
      <c r="E16" s="3">
        <v>9021.4232599999996</v>
      </c>
      <c r="F16" s="7">
        <f t="shared" si="0"/>
        <v>-224917.89739999999</v>
      </c>
      <c r="G16" s="23">
        <f t="shared" si="1"/>
        <v>3.856309078161106</v>
      </c>
      <c r="H16" s="7">
        <f t="shared" si="2"/>
        <v>-229467.89739999999</v>
      </c>
      <c r="I16" s="23">
        <f t="shared" si="3"/>
        <v>3.7827367846216076</v>
      </c>
      <c r="J16" s="22">
        <v>6326.9154200000003</v>
      </c>
      <c r="K16" s="28">
        <f>E16/J16*100</f>
        <v>142.58801740074469</v>
      </c>
    </row>
    <row r="17" spans="1:11" ht="24" customHeight="1" thickBot="1" x14ac:dyDescent="0.3">
      <c r="A17" s="2" t="s">
        <v>19</v>
      </c>
      <c r="B17" s="6" t="s">
        <v>34</v>
      </c>
      <c r="C17" s="3">
        <v>144562.01</v>
      </c>
      <c r="D17" s="3">
        <v>143064.38445000001</v>
      </c>
      <c r="E17" s="3">
        <v>12146.522779999999</v>
      </c>
      <c r="F17" s="7">
        <f t="shared" si="0"/>
        <v>-132415.48722000001</v>
      </c>
      <c r="G17" s="23">
        <f t="shared" si="1"/>
        <v>8.4022924003339448</v>
      </c>
      <c r="H17" s="7">
        <f t="shared" si="2"/>
        <v>-130917.86167000001</v>
      </c>
      <c r="I17" s="23">
        <f t="shared" si="3"/>
        <v>8.4902492166001817</v>
      </c>
      <c r="J17" s="22">
        <v>8345.3080200000004</v>
      </c>
      <c r="K17" s="28">
        <f>E17/J17*100</f>
        <v>145.54912474039511</v>
      </c>
    </row>
    <row r="18" spans="1:11" ht="24" customHeight="1" thickBot="1" x14ac:dyDescent="0.3">
      <c r="A18" s="2" t="s">
        <v>40</v>
      </c>
      <c r="B18" s="6" t="s">
        <v>41</v>
      </c>
      <c r="C18" s="9">
        <v>370</v>
      </c>
      <c r="D18" s="9">
        <v>720</v>
      </c>
      <c r="E18" s="10">
        <v>0</v>
      </c>
      <c r="F18" s="7">
        <f>SUM(E18-C18)</f>
        <v>-370</v>
      </c>
      <c r="G18" s="23">
        <f t="shared" si="1"/>
        <v>0</v>
      </c>
      <c r="H18" s="7">
        <f t="shared" si="2"/>
        <v>-720</v>
      </c>
      <c r="I18" s="23">
        <f t="shared" si="3"/>
        <v>0</v>
      </c>
      <c r="J18" s="22">
        <v>0</v>
      </c>
      <c r="K18" s="29"/>
    </row>
    <row r="19" spans="1:11" ht="24" customHeight="1" thickBot="1" x14ac:dyDescent="0.3">
      <c r="A19" s="2" t="s">
        <v>20</v>
      </c>
      <c r="B19" s="6" t="s">
        <v>35</v>
      </c>
      <c r="C19" s="3">
        <v>708873.61092999997</v>
      </c>
      <c r="D19" s="3">
        <v>723992.74372000003</v>
      </c>
      <c r="E19" s="3">
        <v>27678.984659999998</v>
      </c>
      <c r="F19" s="7">
        <f>SUM(E19-C19)</f>
        <v>-681194.62627000001</v>
      </c>
      <c r="G19" s="23">
        <f t="shared" si="1"/>
        <v>3.9046431173657061</v>
      </c>
      <c r="H19" s="7">
        <f t="shared" si="2"/>
        <v>-696313.75906000007</v>
      </c>
      <c r="I19" s="23">
        <f t="shared" si="3"/>
        <v>3.8231024965499771</v>
      </c>
      <c r="J19" s="22">
        <v>22977.725859999999</v>
      </c>
      <c r="K19" s="28">
        <f>E19/J19*100</f>
        <v>120.46007002017562</v>
      </c>
    </row>
    <row r="20" spans="1:11" ht="24" customHeight="1" thickBot="1" x14ac:dyDescent="0.3">
      <c r="A20" s="2" t="s">
        <v>21</v>
      </c>
      <c r="B20" s="6" t="s">
        <v>36</v>
      </c>
      <c r="C20" s="3">
        <v>0</v>
      </c>
      <c r="D20" s="3">
        <v>0</v>
      </c>
      <c r="E20" s="3">
        <v>0</v>
      </c>
      <c r="F20" s="7">
        <f t="shared" si="0"/>
        <v>0</v>
      </c>
      <c r="G20" s="23"/>
      <c r="H20" s="7">
        <f t="shared" si="2"/>
        <v>0</v>
      </c>
      <c r="I20" s="23"/>
      <c r="J20" s="22">
        <v>22145.074700000001</v>
      </c>
      <c r="K20" s="28">
        <f>E20/J20*100</f>
        <v>0</v>
      </c>
    </row>
    <row r="21" spans="1:11" ht="24" customHeight="1" thickBot="1" x14ac:dyDescent="0.3">
      <c r="A21" s="2"/>
      <c r="B21" s="24" t="s">
        <v>3</v>
      </c>
      <c r="C21" s="25">
        <f>SUM(C3:C20)</f>
        <v>6916775.4276700001</v>
      </c>
      <c r="D21" s="25">
        <f>SUM(D3:D20)</f>
        <v>6982612.3027299996</v>
      </c>
      <c r="E21" s="25">
        <f>SUM(E3:E20)</f>
        <v>639047.96048999997</v>
      </c>
      <c r="F21" s="26">
        <f t="shared" si="0"/>
        <v>-6277727.4671800006</v>
      </c>
      <c r="G21" s="27">
        <f t="shared" si="1"/>
        <v>9.2391023414399207</v>
      </c>
      <c r="H21" s="26">
        <f t="shared" si="2"/>
        <v>-6343564.3422400001</v>
      </c>
      <c r="I21" s="23">
        <f t="shared" si="3"/>
        <v>9.1519897251083329</v>
      </c>
      <c r="J21" s="25">
        <f>SUM(J3:J20)</f>
        <v>415771.02085999993</v>
      </c>
      <c r="K21" s="30">
        <f>E21/J21*100</f>
        <v>153.70190042782775</v>
      </c>
    </row>
    <row r="22" spans="1:11" ht="24" customHeight="1" thickBot="1" x14ac:dyDescent="0.3">
      <c r="A22" s="4"/>
      <c r="B22" s="16" t="s">
        <v>4</v>
      </c>
      <c r="C22" s="17">
        <v>294631.97149999999</v>
      </c>
      <c r="D22" s="17">
        <v>239966.19699999999</v>
      </c>
      <c r="E22" s="17">
        <v>2324.6680000000001</v>
      </c>
      <c r="F22" s="18">
        <f t="shared" si="0"/>
        <v>-292307.30349999998</v>
      </c>
      <c r="G22" s="23">
        <f t="shared" si="1"/>
        <v>0.7890073803480625</v>
      </c>
      <c r="H22" s="18">
        <f t="shared" si="2"/>
        <v>-237641.52899999998</v>
      </c>
      <c r="I22" s="23">
        <f t="shared" si="3"/>
        <v>0.96874811080162271</v>
      </c>
      <c r="J22" s="32">
        <v>2560.17371</v>
      </c>
      <c r="K22" s="28">
        <f>E22/J22*100</f>
        <v>90.801182393205664</v>
      </c>
    </row>
    <row r="23" spans="1:11" ht="26.25" customHeight="1" thickBot="1" x14ac:dyDescent="0.3">
      <c r="A23" s="2"/>
      <c r="B23" s="24" t="s">
        <v>5</v>
      </c>
      <c r="C23" s="25">
        <f>SUM(C21:C22)</f>
        <v>7211407.3991700001</v>
      </c>
      <c r="D23" s="25">
        <f>SUM(D21:D22)</f>
        <v>7222578.4997299993</v>
      </c>
      <c r="E23" s="25">
        <f>SUM(E21:E22)</f>
        <v>641372.62848999992</v>
      </c>
      <c r="F23" s="26">
        <f t="shared" si="0"/>
        <v>-6570034.7706800001</v>
      </c>
      <c r="G23" s="27">
        <f t="shared" si="1"/>
        <v>8.8938620852819792</v>
      </c>
      <c r="H23" s="26">
        <f t="shared" si="2"/>
        <v>-6581205.8712399993</v>
      </c>
      <c r="I23" s="34">
        <f t="shared" si="3"/>
        <v>8.8801060246555465</v>
      </c>
      <c r="J23" s="25">
        <f>SUM(J21:J22)</f>
        <v>418331.19456999993</v>
      </c>
      <c r="K23" s="30">
        <f>E23/J23*100</f>
        <v>153.31695001833725</v>
      </c>
    </row>
    <row r="26" spans="1:11" x14ac:dyDescent="0.25">
      <c r="A26" s="11" t="s">
        <v>42</v>
      </c>
      <c r="B26" s="11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2025-03-12T14:54:54Z</dcterms:modified>
</cp:coreProperties>
</file>